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0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onsipspa.sharepoint.com/sites/ID2939-LinkuriousSogei/Documenti condivisi/📌 GENERALE/Documentazione di gara/"/>
    </mc:Choice>
  </mc:AlternateContent>
  <xr:revisionPtr revIDLastSave="22" documentId="8_{D45CF561-F77F-4E15-83CC-CB398EF674BA}" xr6:coauthVersionLast="47" xr6:coauthVersionMax="47" xr10:uidLastSave="{E57D753F-EF00-4310-A466-DCC4622C9384}"/>
  <bookViews>
    <workbookView xWindow="-108" yWindow="-108" windowWidth="23256" windowHeight="12456" tabRatio="635" firstSheet="1" activeTab="1" xr2:uid="{00000000-000D-0000-FFFF-FFFF00000000}"/>
  </bookViews>
  <sheets>
    <sheet name="ISTRUZIONI" sheetId="15" r:id="rId1"/>
    <sheet name="GARANZIE CONTRATTO SINGOLO" sheetId="16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6" l="1"/>
  <c r="E8" i="16"/>
  <c r="D23" i="16"/>
  <c r="E23" i="16" s="1"/>
  <c r="D22" i="16"/>
  <c r="E22" i="16" s="1"/>
  <c r="E21" i="16"/>
  <c r="E9" i="16"/>
  <c r="E6" i="16"/>
  <c r="D15" i="16" l="1"/>
  <c r="D24" i="16"/>
  <c r="D25" i="16" l="1"/>
</calcChain>
</file>

<file path=xl/sharedStrings.xml><?xml version="1.0" encoding="utf-8"?>
<sst xmlns="http://schemas.openxmlformats.org/spreadsheetml/2006/main" count="37" uniqueCount="34">
  <si>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</si>
  <si>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</si>
  <si>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</si>
  <si>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</si>
  <si>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</si>
  <si>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</si>
  <si>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</si>
  <si>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</si>
  <si>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</si>
  <si>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</si>
  <si>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</si>
  <si>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CALCOLO RIDUZIONI AI SENSI DELL'ART. 106, COMMA 8, D.LGS. N. 36/2023</t>
  </si>
  <si>
    <t>Valorizzare s/n in base ai requisiti posseduti, come dichiarati nella Domanda di partecipazione 
(cfr. par. 11 del CdO)</t>
  </si>
  <si>
    <t>Requisiti per riduzione garanzia</t>
  </si>
  <si>
    <t>Riduzione prevista</t>
  </si>
  <si>
    <t>Possesso
(s/n)</t>
  </si>
  <si>
    <t>Riduzione applicata</t>
  </si>
  <si>
    <t>A.  Possesso ISO 9000</t>
  </si>
  <si>
    <t>n</t>
  </si>
  <si>
    <r>
      <t xml:space="preserve">B.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</si>
  <si>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Presentazione di garanzie fideiussorie presentate in modalità telematica</t>
  </si>
  <si>
    <t>D.Sistemi di gestione per la Sicurezza delle Informazioni ISO/IEC 27001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</si>
  <si>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</si>
  <si>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CALCOLO IMPORTO DELLA GARANZIA PROVVISORIA</t>
  </si>
  <si>
    <t>Importo base della garanzia provvisoria</t>
  </si>
  <si>
    <t>Importo della garanzia provvisoria al netto delle riduzioni</t>
  </si>
  <si>
    <t>CALCOLO IMPORTO DELLA GARANZIA DEFINITIVA</t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</si>
  <si>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</si>
  <si>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capitolato d'oneri (NB: il valore è indicato preventivamente a solo titolo di esempio)</t>
    </r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</si>
  <si>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</si>
  <si>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</si>
  <si>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</si>
  <si>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</si>
  <si>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Importo finale garanzia definitiva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</si>
</sst>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Border="1" applyAlignment="1">
      <alignment horizontal="center" vertical="center"/>
    </xf>
    <xf numFmtId="9" fontId="2" fillId="0" borderId="1" xfId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1"/>
  <sheetViews>
    <sheetView showGridLines="0" workbookViewId="0">
      <selection activeCell="D10" sqref="D10"/>
    </sheetView>
  </sheetViews>
  <sheetFormatPr defaultRowHeight="14.45"/>
  <cols>
    <col min="3" max="3" width="20.28515625" customWidth="1"/>
    <col min="4" max="4" width="86" customWidth="1"/>
  </cols>
  <sheetData>
    <row r="1" spans="1:4">
      <c r="A1" t="s">
        <v>0</v>
      </c>
    </row>
    <row r="4" spans="1:4" s="19" customFormat="1" ht="31.5" customHeight="1">
      <c r="C4" s="22" t="s">
        <v>1</v>
      </c>
      <c r="D4" s="22"/>
    </row>
    <row r="5" spans="1:4" s="19" customFormat="1" ht="31.5" customHeight="1">
      <c r="C5" s="22" t="s">
        <v>2</v>
      </c>
      <c r="D5" s="22"/>
    </row>
    <row r="6" spans="1:4" s="19" customFormat="1" ht="31.5" customHeight="1">
      <c r="C6" s="22" t="s">
        <v>3</v>
      </c>
      <c r="D6" s="22"/>
    </row>
    <row r="7" spans="1:4">
      <c r="C7" s="23"/>
      <c r="D7" s="23"/>
    </row>
    <row r="8" spans="1:4">
      <c r="C8" s="22" t="s">
        <v>4</v>
      </c>
      <c r="D8" s="22"/>
    </row>
    <row r="9" spans="1:4" ht="34.5" customHeight="1">
      <c r="C9" s="16" t="s">
        <v>5</v>
      </c>
      <c r="D9" s="15" t="s">
        <v>6</v>
      </c>
    </row>
    <row r="10" spans="1:4" ht="34.5" customHeight="1">
      <c r="C10" s="17" t="s">
        <v>7</v>
      </c>
      <c r="D10" s="15" t="s">
        <v>8</v>
      </c>
    </row>
    <row r="11" spans="1:4" ht="34.5" customHeight="1">
      <c r="C11" s="18" t="s">
        <v>9</v>
      </c>
      <c r="D11" s="15" t="s">
        <v>10</v>
      </c>
    </row>
    <row r="12" spans="1:4">
      <c r="C12" s="15"/>
      <c r="D12" s="15"/>
    </row>
    <row r="13" spans="1:4">
      <c r="C13" s="14"/>
    </row>
    <row r="14" spans="1:4">
      <c r="C14" s="14"/>
    </row>
    <row r="15" spans="1:4">
      <c r="C15" s="14"/>
    </row>
    <row r="16" spans="1:4">
      <c r="C16" s="14"/>
    </row>
    <row r="17" spans="3:3">
      <c r="C17" s="14"/>
    </row>
    <row r="18" spans="3:3">
      <c r="C18" s="14"/>
    </row>
    <row r="19" spans="3:3">
      <c r="C19" s="14"/>
    </row>
    <row r="20" spans="3:3">
      <c r="C20" s="14"/>
    </row>
    <row r="21" spans="3:3">
      <c r="C21" s="1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25"/>
  <sheetViews>
    <sheetView showGridLines="0" tabSelected="1" topLeftCell="A3" zoomScaleNormal="100" zoomScaleSheetLayoutView="97" workbookViewId="0">
      <selection activeCell="G13" sqref="G13"/>
    </sheetView>
  </sheetViews>
  <sheetFormatPr defaultRowHeight="14.45"/>
  <cols>
    <col min="1" max="1" width="5.28515625" customWidth="1"/>
    <col min="2" max="2" width="42.7109375" customWidth="1"/>
    <col min="3" max="3" width="13.5703125" customWidth="1"/>
    <col min="5" max="5" width="14.28515625" customWidth="1"/>
  </cols>
  <sheetData>
    <row r="2" spans="1:13">
      <c r="B2" s="1"/>
      <c r="C2" s="1"/>
      <c r="D2" s="1"/>
      <c r="E2" s="1"/>
      <c r="F2" s="1"/>
    </row>
    <row r="3" spans="1:13" ht="28.5" customHeight="1">
      <c r="B3" s="24" t="s">
        <v>11</v>
      </c>
      <c r="C3" s="24"/>
      <c r="D3" s="24"/>
      <c r="E3" s="24"/>
      <c r="F3" s="1"/>
    </row>
    <row r="4" spans="1:13" ht="28.5" customHeight="1">
      <c r="B4" s="25" t="s">
        <v>12</v>
      </c>
      <c r="C4" s="26"/>
      <c r="D4" s="26"/>
      <c r="E4" s="27"/>
      <c r="F4" s="1"/>
    </row>
    <row r="5" spans="1:13" ht="27.6">
      <c r="B5" s="11" t="s">
        <v>13</v>
      </c>
      <c r="C5" s="11" t="s">
        <v>14</v>
      </c>
      <c r="D5" s="11" t="s">
        <v>15</v>
      </c>
      <c r="E5" s="11" t="s">
        <v>16</v>
      </c>
      <c r="F5" s="1"/>
    </row>
    <row r="6" spans="1:13">
      <c r="A6" s="28"/>
      <c r="B6" s="8" t="s">
        <v>17</v>
      </c>
      <c r="C6" s="3">
        <v>0.3</v>
      </c>
      <c r="D6" s="6" t="s">
        <v>18</v>
      </c>
      <c r="E6" s="29">
        <f>IF(D7="s",C7,IF(D6="s",C6,0))</f>
        <v>0</v>
      </c>
      <c r="F6" s="1"/>
    </row>
    <row r="7" spans="1:13" ht="27.6">
      <c r="A7" s="28"/>
      <c r="B7" s="8" t="s">
        <v>19</v>
      </c>
      <c r="C7" s="3">
        <v>0.5</v>
      </c>
      <c r="D7" s="6" t="s">
        <v>18</v>
      </c>
      <c r="E7" s="30"/>
      <c r="F7" s="1"/>
    </row>
    <row r="8" spans="1:13" ht="27.6">
      <c r="B8" s="8" t="s">
        <v>20</v>
      </c>
      <c r="C8" s="3">
        <v>0.1</v>
      </c>
      <c r="D8" s="6" t="s">
        <v>18</v>
      </c>
      <c r="E8" s="21">
        <f>IF(D8="s",C8,0)</f>
        <v>0</v>
      </c>
      <c r="F8" s="31"/>
      <c r="G8" s="32"/>
      <c r="H8" s="32"/>
      <c r="I8" s="32"/>
      <c r="J8" s="32"/>
      <c r="K8" s="32"/>
      <c r="L8" s="32"/>
      <c r="M8" s="32"/>
    </row>
    <row r="9" spans="1:13" ht="40.5" customHeight="1">
      <c r="A9" s="10"/>
      <c r="B9" s="8" t="s">
        <v>21</v>
      </c>
      <c r="C9" s="3">
        <v>0.2</v>
      </c>
      <c r="D9" s="6" t="s">
        <v>18</v>
      </c>
      <c r="E9" s="9">
        <f>IF(D9="s",C9,0)</f>
        <v>0</v>
      </c>
      <c r="F9" s="31"/>
      <c r="G9" s="32"/>
      <c r="H9" s="32"/>
      <c r="I9" s="32"/>
      <c r="J9" s="32"/>
      <c r="K9" s="32"/>
      <c r="L9" s="32"/>
      <c r="M9" s="32"/>
    </row>
    <row r="10" spans="1:13" ht="43.5" customHeight="1">
      <c r="B10" s="35" t="s">
        <v>22</v>
      </c>
      <c r="C10" s="36"/>
      <c r="D10" s="37">
        <f>IFERROR(1-(1-E6)*(1-E8)*(1-E9),1-(1-E6)*(1-E9))</f>
        <v>0</v>
      </c>
      <c r="E10" s="37"/>
      <c r="F10" s="5"/>
    </row>
    <row r="11" spans="1:13">
      <c r="B11" s="1"/>
      <c r="C11" s="1"/>
      <c r="D11" s="1"/>
      <c r="E11" s="1"/>
      <c r="F11" s="1"/>
    </row>
    <row r="13" spans="1:13" ht="27" customHeight="1">
      <c r="B13" s="24" t="s">
        <v>23</v>
      </c>
      <c r="C13" s="24"/>
      <c r="D13" s="24"/>
      <c r="E13" s="24"/>
    </row>
    <row r="14" spans="1:13" ht="60.75" customHeight="1">
      <c r="B14" s="45" t="s">
        <v>24</v>
      </c>
      <c r="C14" s="46"/>
      <c r="D14" s="43">
        <v>89545</v>
      </c>
      <c r="E14" s="44"/>
      <c r="F14" s="33"/>
      <c r="G14" s="34"/>
      <c r="H14" s="34"/>
      <c r="I14" s="34"/>
      <c r="J14" s="34"/>
      <c r="K14" s="34"/>
      <c r="L14" s="34"/>
      <c r="M14" s="34"/>
    </row>
    <row r="15" spans="1:13">
      <c r="B15" s="47" t="s">
        <v>25</v>
      </c>
      <c r="C15" s="48"/>
      <c r="D15" s="49">
        <f>ROUND((1-$D$10)*$D14,0)</f>
        <v>89545</v>
      </c>
      <c r="E15" s="49"/>
    </row>
    <row r="18" spans="2:6" ht="31.5" customHeight="1">
      <c r="B18" s="24" t="s">
        <v>26</v>
      </c>
      <c r="C18" s="38"/>
      <c r="D18" s="38"/>
      <c r="E18" s="39"/>
      <c r="F18" s="12"/>
    </row>
    <row r="19" spans="2:6" ht="61.5" customHeight="1">
      <c r="B19" s="41" t="s">
        <v>27</v>
      </c>
      <c r="C19" s="42"/>
      <c r="D19" s="43">
        <v>1000000</v>
      </c>
      <c r="E19" s="44"/>
      <c r="F19" s="4"/>
    </row>
    <row r="20" spans="2:6" ht="44.25" customHeight="1">
      <c r="B20" s="40" t="s">
        <v>28</v>
      </c>
      <c r="C20" s="40"/>
      <c r="D20" s="7">
        <v>0.24</v>
      </c>
      <c r="E20" s="13"/>
      <c r="F20" s="4"/>
    </row>
    <row r="21" spans="2:6" ht="29.25" customHeight="1">
      <c r="B21" s="40" t="s">
        <v>29</v>
      </c>
      <c r="C21" s="40"/>
      <c r="D21" s="20">
        <v>0.1</v>
      </c>
      <c r="E21" s="2">
        <f>D21*D$19</f>
        <v>100000</v>
      </c>
      <c r="F21" s="4"/>
    </row>
    <row r="22" spans="2:6" ht="29.25" customHeight="1">
      <c r="B22" s="40" t="s">
        <v>30</v>
      </c>
      <c r="C22" s="40"/>
      <c r="D22" s="9">
        <f>IF(D20&gt;10%,MIN(D20-10%,10%),0%)</f>
        <v>0.1</v>
      </c>
      <c r="E22" s="2">
        <f>D22*D$19</f>
        <v>100000</v>
      </c>
    </row>
    <row r="23" spans="2:6" ht="29.25" customHeight="1">
      <c r="B23" s="40" t="s">
        <v>31</v>
      </c>
      <c r="C23" s="40"/>
      <c r="D23" s="9">
        <f>IF(D20&gt;20%,2*(D20-20%),0%)</f>
        <v>7.999999999999996E-2</v>
      </c>
      <c r="E23" s="2">
        <f>D23*D$19</f>
        <v>79999.999999999956</v>
      </c>
    </row>
    <row r="24" spans="2:6" ht="29.25" customHeight="1">
      <c r="B24" s="50" t="s">
        <v>32</v>
      </c>
      <c r="C24" s="50"/>
      <c r="D24" s="51">
        <f>SUM(E21:E23)</f>
        <v>279999.99999999994</v>
      </c>
      <c r="E24" s="51"/>
    </row>
    <row r="25" spans="2:6" ht="30" customHeight="1">
      <c r="B25" s="52" t="s">
        <v>33</v>
      </c>
      <c r="C25" s="52"/>
      <c r="D25" s="49">
        <f>ROUND((1-$D$10)*$D24,0)</f>
        <v>280000</v>
      </c>
      <c r="E25" s="49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 xr:uid="{00000000-0002-0000-0200-000000000000}">
      <formula1>"s,n"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E06AA22499F93478F6062EAF7E8E99A" ma:contentTypeVersion="3" ma:contentTypeDescription="Creare un nuovo documento." ma:contentTypeScope="" ma:versionID="1fbd26a3a4ade187b91ff669fb30f63b">
  <xsd:schema xmlns:xsd="http://www.w3.org/2001/XMLSchema" xmlns:xs="http://www.w3.org/2001/XMLSchema" xmlns:p="http://schemas.microsoft.com/office/2006/metadata/properties" xmlns:ns2="14e117ce-c8dc-439a-adca-0f3cfbb695f0" targetNamespace="http://schemas.microsoft.com/office/2006/metadata/properties" ma:root="true" ma:fieldsID="877862452aa690e4848a3fe145e4ebdb" ns2:_="">
    <xsd:import namespace="14e117ce-c8dc-439a-adca-0f3cfbb695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e117ce-c8dc-439a-adca-0f3cfbb695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F37E3E-1363-4B57-A533-999C1AAA7C4F}"/>
</file>

<file path=customXml/itemProps2.xml><?xml version="1.0" encoding="utf-8"?>
<ds:datastoreItem xmlns:ds="http://schemas.openxmlformats.org/officeDocument/2006/customXml" ds:itemID="{6B6D8B27-A424-49CA-BC34-BC97874520DE}"/>
</file>

<file path=customXml/itemProps3.xml><?xml version="1.0" encoding="utf-8"?>
<ds:datastoreItem xmlns:ds="http://schemas.openxmlformats.org/officeDocument/2006/customXml" ds:itemID="{E509BAEA-D31D-4FCB-92F0-590D7154AD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CONSIP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Marco sparro</dc:creator>
  <cp:keywords/>
  <dc:description/>
  <cp:lastModifiedBy>Lantano Silvia Cecilia</cp:lastModifiedBy>
  <cp:revision/>
  <dcterms:created xsi:type="dcterms:W3CDTF">2016-02-02T10:53:31Z</dcterms:created>
  <dcterms:modified xsi:type="dcterms:W3CDTF">2025-12-09T15:35:48Z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0x010100CE06AA22499F93478F6062EAF7E8E99A</vt:lpwstr>
  </property>
</Properties>
</file>